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<sst xmlns="http://schemas.openxmlformats.org/spreadsheetml/2006/main" count="50" uniqueCount="44">
  <si>
    <t>附件7：2023年“网民网络安全感满意度调查活动”各省采集任务目标列表</t>
  </si>
  <si>
    <t>序号</t>
  </si>
  <si>
    <t>区域</t>
  </si>
  <si>
    <t>采集样本目标
网民基数1%（万份）</t>
  </si>
  <si>
    <r>
      <rPr>
        <b/>
        <sz val="10"/>
        <rFont val="宋体"/>
        <charset val="134"/>
        <scheme val="minor"/>
      </rPr>
      <t xml:space="preserve">服务站数
</t>
    </r>
    <r>
      <rPr>
        <b/>
        <sz val="8"/>
        <rFont val="宋体"/>
        <charset val="134"/>
        <scheme val="minor"/>
      </rPr>
      <t>网民基数百万分之5</t>
    </r>
    <r>
      <rPr>
        <b/>
        <sz val="10"/>
        <rFont val="宋体"/>
        <charset val="134"/>
        <scheme val="minor"/>
      </rPr>
      <t xml:space="preserve">
</t>
    </r>
    <r>
      <rPr>
        <b/>
        <sz val="9"/>
        <rFont val="宋体"/>
        <charset val="134"/>
        <scheme val="minor"/>
      </rPr>
      <t>每站辐射20万网民</t>
    </r>
  </si>
  <si>
    <t>公益讲师数
每服务站2名</t>
  </si>
  <si>
    <t>网安志愿者数
每服务站30名</t>
  </si>
  <si>
    <t>全国总人口
（万人）</t>
  </si>
  <si>
    <t>全国网民数
（万人）</t>
  </si>
  <si>
    <t>完成50%</t>
  </si>
  <si>
    <t>完成100%</t>
  </si>
  <si>
    <t>全国</t>
  </si>
  <si>
    <t>广东</t>
  </si>
  <si>
    <t>山东</t>
  </si>
  <si>
    <t>河南</t>
  </si>
  <si>
    <t>江苏</t>
  </si>
  <si>
    <t>四川</t>
  </si>
  <si>
    <t>河北</t>
  </si>
  <si>
    <t>湖南</t>
  </si>
  <si>
    <t>浙江</t>
  </si>
  <si>
    <t>安徽</t>
  </si>
  <si>
    <t>湖北</t>
  </si>
  <si>
    <t>广西</t>
  </si>
  <si>
    <t>云南</t>
  </si>
  <si>
    <t>江西</t>
  </si>
  <si>
    <t>福建</t>
  </si>
  <si>
    <t>陕西</t>
  </si>
  <si>
    <t>贵州</t>
  </si>
  <si>
    <t>山西</t>
  </si>
  <si>
    <t>重庆</t>
  </si>
  <si>
    <t>黑龙江</t>
  </si>
  <si>
    <t>新疆、兵团</t>
  </si>
  <si>
    <t>甘肃</t>
  </si>
  <si>
    <t>上海</t>
  </si>
  <si>
    <t>吉林</t>
  </si>
  <si>
    <t>辽宁</t>
  </si>
  <si>
    <t>内蒙古</t>
  </si>
  <si>
    <t>北京</t>
  </si>
  <si>
    <t>天津</t>
  </si>
  <si>
    <t>海南</t>
  </si>
  <si>
    <t>宁夏</t>
  </si>
  <si>
    <t>青海</t>
  </si>
  <si>
    <t>西藏</t>
  </si>
  <si>
    <t>说明：1.以上全国总人口数为：2022年国家统计局第七次全国人口普查公报数据；
      2.以上数据为各省采集样本及志愿服务工作的目标参考；
      3.超额完成以上各任务目标数（50%或100%）的单位，组委会将根据任务目标完成阶梯数作如下奖励（标准另附）：
       （1）全年评先选优的重要条件；（2）本年度志愿服务组织单位；（3）下一年度调查活动核心发起单位；（4）活动组委会重点扶持对象，给予相应奖励及项目补贴。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</si>
</sst>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.&quot;0,&quot;万&quot;"/>
  </numFmts>
  <fonts count="29">
    <font>
      <sz val="11"/>
      <color theme="1"/>
      <name val="宋体"/>
      <charset val="134"/>
      <scheme val="minor"/>
    </font>
    <font>
      <b/>
      <sz val="16"/>
      <name val="方正公文小标宋"/>
      <charset val="134"/>
    </font>
    <font>
      <sz val="16"/>
      <name val="方正公文小标宋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name val="宋体"/>
      <charset val="134"/>
      <scheme val="minor"/>
    </font>
    <font>
      <b/>
      <sz val="9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77" fontId="0" fillId="4" borderId="2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177" fontId="0" fillId="5" borderId="2" xfId="0" applyNumberFormat="1" applyFont="1" applyFill="1" applyBorder="1" applyAlignment="1">
      <alignment horizontal="center" vertical="center"/>
    </xf>
    <xf numFmtId="177" fontId="7" fillId="5" borderId="2" xfId="0" applyNumberFormat="1" applyFon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0" fillId="4" borderId="2" xfId="0" applyNumberFormat="1" applyFill="1" applyBorder="1" applyAlignment="1">
      <alignment horizontal="center" vertical="center"/>
    </xf>
    <xf numFmtId="177" fontId="0" fillId="5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8"/>
  <sheetViews>
    <sheetView tabSelected="1" workbookViewId="0">
      <selection activeCell="O28" sqref="O28"/>
    </sheetView>
  </sheetViews>
  <sheetFormatPr defaultColWidth="8.88888888888889" defaultRowHeight="14.4"/>
  <cols>
    <col min="2" max="2" width="4.77777777777778" customWidth="1"/>
    <col min="3" max="3" width="11.8888888888889" customWidth="1"/>
    <col min="4" max="4" width="12.3333333333333" style="1" customWidth="1"/>
    <col min="5" max="13" width="12.3333333333333" customWidth="1"/>
  </cols>
  <sheetData>
    <row r="1" spans="2:3">
      <c r="B1" s="2"/>
      <c r="C1" s="2"/>
    </row>
    <row r="2" ht="33" customHeight="1" spans="2:13">
      <c r="B2" s="3" t="s">
        <v>0</v>
      </c>
      <c r="C2" s="3"/>
      <c r="D2" s="4"/>
      <c r="E2" s="3"/>
      <c r="F2" s="3"/>
      <c r="G2" s="3"/>
      <c r="H2" s="3"/>
      <c r="I2" s="3"/>
      <c r="J2" s="3"/>
      <c r="K2" s="3"/>
      <c r="L2" s="3"/>
      <c r="M2" s="3"/>
    </row>
    <row r="3" ht="29" customHeight="1" spans="2:13">
      <c r="B3" s="5" t="s">
        <v>1</v>
      </c>
      <c r="C3" s="5" t="s">
        <v>2</v>
      </c>
      <c r="D3" s="6" t="s">
        <v>3</v>
      </c>
      <c r="E3" s="6"/>
      <c r="F3" s="6" t="s">
        <v>4</v>
      </c>
      <c r="G3" s="6"/>
      <c r="H3" s="6" t="s">
        <v>5</v>
      </c>
      <c r="I3" s="6"/>
      <c r="J3" s="27" t="s">
        <v>6</v>
      </c>
      <c r="K3" s="27"/>
      <c r="L3" s="6" t="s">
        <v>7</v>
      </c>
      <c r="M3" s="6" t="s">
        <v>8</v>
      </c>
    </row>
    <row r="4" ht="25" customHeight="1" spans="2:13">
      <c r="B4" s="7"/>
      <c r="C4" s="7"/>
      <c r="D4" s="6"/>
      <c r="E4" s="6"/>
      <c r="F4" s="6"/>
      <c r="G4" s="6"/>
      <c r="H4" s="6"/>
      <c r="I4" s="6"/>
      <c r="J4" s="27"/>
      <c r="K4" s="27"/>
      <c r="L4" s="6"/>
      <c r="M4" s="6"/>
    </row>
    <row r="5" spans="2:13">
      <c r="B5" s="8"/>
      <c r="C5" s="8"/>
      <c r="D5" s="9" t="s">
        <v>9</v>
      </c>
      <c r="E5" s="9" t="s">
        <v>10</v>
      </c>
      <c r="F5" s="9" t="s">
        <v>9</v>
      </c>
      <c r="G5" s="9" t="s">
        <v>10</v>
      </c>
      <c r="H5" s="9" t="s">
        <v>9</v>
      </c>
      <c r="I5" s="9" t="s">
        <v>10</v>
      </c>
      <c r="J5" s="9" t="s">
        <v>9</v>
      </c>
      <c r="K5" s="9" t="s">
        <v>10</v>
      </c>
      <c r="L5" s="9">
        <v>1</v>
      </c>
      <c r="M5" s="9">
        <v>1</v>
      </c>
    </row>
    <row r="6" ht="22" customHeight="1" spans="2:13">
      <c r="B6" s="10">
        <v>1</v>
      </c>
      <c r="C6" s="11" t="s">
        <v>11</v>
      </c>
      <c r="D6" s="12">
        <f t="shared" ref="D6:H6" si="0">E6*50%</f>
        <v>5264830.89279478</v>
      </c>
      <c r="E6" s="13">
        <f t="shared" ref="E6:I6" si="1">SUM(E7:E37)</f>
        <v>10529661.7855896</v>
      </c>
      <c r="F6" s="12">
        <f t="shared" si="0"/>
        <v>2632.41544639739</v>
      </c>
      <c r="G6" s="12">
        <f t="shared" si="1"/>
        <v>5264.83089279478</v>
      </c>
      <c r="H6" s="12">
        <f t="shared" si="0"/>
        <v>5264.83089279478</v>
      </c>
      <c r="I6" s="12">
        <f t="shared" si="1"/>
        <v>10529.6617855896</v>
      </c>
      <c r="J6" s="12">
        <f t="shared" ref="J6:J37" si="2">K6*50%</f>
        <v>78972.4633919216</v>
      </c>
      <c r="K6" s="12">
        <f t="shared" ref="K6:M6" si="3">SUM(K7:K37)</f>
        <v>157944.926783843</v>
      </c>
      <c r="L6" s="12">
        <f t="shared" si="3"/>
        <v>1391236472</v>
      </c>
      <c r="M6" s="12">
        <f t="shared" si="3"/>
        <v>1052966178.55895</v>
      </c>
    </row>
    <row r="7" spans="2:13">
      <c r="B7" s="14">
        <v>2</v>
      </c>
      <c r="C7" s="15" t="s">
        <v>12</v>
      </c>
      <c r="D7" s="16">
        <f t="shared" ref="D7:H7" si="4">E7*50%</f>
        <v>476866.851091732</v>
      </c>
      <c r="E7" s="17">
        <v>953733.702183464</v>
      </c>
      <c r="F7" s="18">
        <f t="shared" si="4"/>
        <v>238.433425545866</v>
      </c>
      <c r="G7" s="18">
        <f t="shared" ref="G7:G37" si="5">M7*0.0005%</f>
        <v>476.866851091732</v>
      </c>
      <c r="H7" s="18">
        <f t="shared" si="4"/>
        <v>476.866851091732</v>
      </c>
      <c r="I7" s="18">
        <f t="shared" ref="I7:I37" si="6">G7*2</f>
        <v>953.733702183464</v>
      </c>
      <c r="J7" s="18">
        <f t="shared" si="2"/>
        <v>7153.00276637598</v>
      </c>
      <c r="K7" s="18">
        <f t="shared" ref="K7:K37" si="7">G7*30</f>
        <v>14306.005532752</v>
      </c>
      <c r="L7" s="28">
        <v>126012510</v>
      </c>
      <c r="M7" s="28">
        <v>95373370.2183464</v>
      </c>
    </row>
    <row r="8" spans="2:13">
      <c r="B8" s="19">
        <v>3</v>
      </c>
      <c r="C8" s="20" t="s">
        <v>13</v>
      </c>
      <c r="D8" s="21">
        <f t="shared" ref="D8:H8" si="8">E8*50%</f>
        <v>384208.494946048</v>
      </c>
      <c r="E8" s="22">
        <v>768416.989892096</v>
      </c>
      <c r="F8" s="23">
        <f t="shared" si="8"/>
        <v>192.104247473024</v>
      </c>
      <c r="G8" s="23">
        <f t="shared" si="5"/>
        <v>384.208494946048</v>
      </c>
      <c r="H8" s="23">
        <f t="shared" si="8"/>
        <v>384.208494946048</v>
      </c>
      <c r="I8" s="23">
        <f t="shared" si="6"/>
        <v>768.416989892096</v>
      </c>
      <c r="J8" s="23">
        <f t="shared" si="2"/>
        <v>5763.12742419072</v>
      </c>
      <c r="K8" s="23">
        <f t="shared" si="7"/>
        <v>11526.2548483814</v>
      </c>
      <c r="L8" s="29">
        <v>101527453</v>
      </c>
      <c r="M8" s="29">
        <v>76841698.9892096</v>
      </c>
    </row>
    <row r="9" spans="2:13">
      <c r="B9" s="14">
        <v>4</v>
      </c>
      <c r="C9" s="15" t="s">
        <v>14</v>
      </c>
      <c r="D9" s="16">
        <f t="shared" ref="D9:H9" si="9">E9*50%</f>
        <v>376027.12740684</v>
      </c>
      <c r="E9" s="17">
        <v>752054.254813679</v>
      </c>
      <c r="F9" s="18">
        <f t="shared" si="9"/>
        <v>188.01356370342</v>
      </c>
      <c r="G9" s="18">
        <f t="shared" si="5"/>
        <v>376.02712740684</v>
      </c>
      <c r="H9" s="18">
        <f t="shared" si="9"/>
        <v>376.02712740684</v>
      </c>
      <c r="I9" s="18">
        <f t="shared" si="6"/>
        <v>752.054254813679</v>
      </c>
      <c r="J9" s="18">
        <f t="shared" si="2"/>
        <v>5640.40691110259</v>
      </c>
      <c r="K9" s="18">
        <f t="shared" si="7"/>
        <v>11280.8138222052</v>
      </c>
      <c r="L9" s="28">
        <v>99365519</v>
      </c>
      <c r="M9" s="28">
        <v>75205425.4813679</v>
      </c>
    </row>
    <row r="10" spans="2:13">
      <c r="B10" s="19">
        <v>5</v>
      </c>
      <c r="C10" s="20" t="s">
        <v>15</v>
      </c>
      <c r="D10" s="21">
        <f t="shared" ref="D10:H10" si="10">E10*50%</f>
        <v>320710.376503029</v>
      </c>
      <c r="E10" s="22">
        <v>641420.753006058</v>
      </c>
      <c r="F10" s="23">
        <f t="shared" si="10"/>
        <v>160.355188251515</v>
      </c>
      <c r="G10" s="23">
        <f t="shared" si="5"/>
        <v>320.710376503029</v>
      </c>
      <c r="H10" s="23">
        <f t="shared" si="10"/>
        <v>320.710376503029</v>
      </c>
      <c r="I10" s="23">
        <f t="shared" si="6"/>
        <v>641.420753006058</v>
      </c>
      <c r="J10" s="23">
        <f t="shared" si="2"/>
        <v>4810.65564754544</v>
      </c>
      <c r="K10" s="23">
        <f t="shared" si="7"/>
        <v>9621.31129509087</v>
      </c>
      <c r="L10" s="29">
        <v>84748016</v>
      </c>
      <c r="M10" s="29">
        <v>64142075.3006058</v>
      </c>
    </row>
    <row r="11" spans="2:13">
      <c r="B11" s="14">
        <v>6</v>
      </c>
      <c r="C11" s="15" t="s">
        <v>16</v>
      </c>
      <c r="D11" s="16">
        <f t="shared" ref="D11:H11" si="11">E11*50%</f>
        <v>316649.274464437</v>
      </c>
      <c r="E11" s="17">
        <v>633298.548928874</v>
      </c>
      <c r="F11" s="18">
        <f t="shared" si="11"/>
        <v>158.324637232219</v>
      </c>
      <c r="G11" s="18">
        <f t="shared" si="5"/>
        <v>316.649274464437</v>
      </c>
      <c r="H11" s="18">
        <f t="shared" si="11"/>
        <v>316.649274464437</v>
      </c>
      <c r="I11" s="18">
        <f t="shared" si="6"/>
        <v>633.298548928874</v>
      </c>
      <c r="J11" s="18">
        <f t="shared" si="2"/>
        <v>4749.73911696656</v>
      </c>
      <c r="K11" s="18">
        <f t="shared" si="7"/>
        <v>9499.47823393311</v>
      </c>
      <c r="L11" s="28">
        <v>83674866</v>
      </c>
      <c r="M11" s="28">
        <v>63329854.8928874</v>
      </c>
    </row>
    <row r="12" spans="2:13">
      <c r="B12" s="19">
        <v>7</v>
      </c>
      <c r="C12" s="20" t="s">
        <v>17</v>
      </c>
      <c r="D12" s="21">
        <f t="shared" ref="D12:H12" si="12">E12*50%</f>
        <v>282346.156136911</v>
      </c>
      <c r="E12" s="22">
        <v>564692.312273823</v>
      </c>
      <c r="F12" s="23">
        <f t="shared" si="12"/>
        <v>141.173078068456</v>
      </c>
      <c r="G12" s="23">
        <f t="shared" si="5"/>
        <v>282.346156136912</v>
      </c>
      <c r="H12" s="23">
        <f t="shared" si="12"/>
        <v>282.346156136912</v>
      </c>
      <c r="I12" s="23">
        <f t="shared" si="6"/>
        <v>564.692312273823</v>
      </c>
      <c r="J12" s="23">
        <f t="shared" si="2"/>
        <v>4235.19234205367</v>
      </c>
      <c r="K12" s="23">
        <f t="shared" si="7"/>
        <v>8470.38468410735</v>
      </c>
      <c r="L12" s="29">
        <v>74610235</v>
      </c>
      <c r="M12" s="29">
        <v>56469231.2273823</v>
      </c>
    </row>
    <row r="13" spans="2:13">
      <c r="B13" s="14">
        <v>8</v>
      </c>
      <c r="C13" s="15" t="s">
        <v>18</v>
      </c>
      <c r="D13" s="16">
        <f t="shared" ref="D13:H13" si="13">E13*50%</f>
        <v>251446.091081738</v>
      </c>
      <c r="E13" s="17">
        <v>502892.182163476</v>
      </c>
      <c r="F13" s="18">
        <f t="shared" si="13"/>
        <v>125.723045540869</v>
      </c>
      <c r="G13" s="18">
        <f t="shared" si="5"/>
        <v>251.446091081738</v>
      </c>
      <c r="H13" s="18">
        <f t="shared" si="13"/>
        <v>251.446091081738</v>
      </c>
      <c r="I13" s="18">
        <f t="shared" si="6"/>
        <v>502.892182163476</v>
      </c>
      <c r="J13" s="18">
        <f t="shared" si="2"/>
        <v>3771.69136622607</v>
      </c>
      <c r="K13" s="18">
        <f t="shared" si="7"/>
        <v>7543.38273245214</v>
      </c>
      <c r="L13" s="28">
        <v>66444864</v>
      </c>
      <c r="M13" s="28">
        <v>50289218.2163476</v>
      </c>
    </row>
    <row r="14" spans="2:13">
      <c r="B14" s="19">
        <v>9</v>
      </c>
      <c r="C14" s="20" t="s">
        <v>19</v>
      </c>
      <c r="D14" s="21">
        <f t="shared" ref="D14:H14" si="14">E14*50%</f>
        <v>244341.949637765</v>
      </c>
      <c r="E14" s="22">
        <v>488683.899275529</v>
      </c>
      <c r="F14" s="23">
        <f t="shared" si="14"/>
        <v>122.170974818882</v>
      </c>
      <c r="G14" s="23">
        <f t="shared" si="5"/>
        <v>244.341949637765</v>
      </c>
      <c r="H14" s="23">
        <f t="shared" si="14"/>
        <v>244.341949637765</v>
      </c>
      <c r="I14" s="23">
        <f t="shared" si="6"/>
        <v>488.683899275529</v>
      </c>
      <c r="J14" s="23">
        <f t="shared" si="2"/>
        <v>3665.12924456647</v>
      </c>
      <c r="K14" s="23">
        <f t="shared" si="7"/>
        <v>7330.25848913294</v>
      </c>
      <c r="L14" s="29">
        <v>64567588</v>
      </c>
      <c r="M14" s="29">
        <v>48868389.9275529</v>
      </c>
    </row>
    <row r="15" spans="2:13">
      <c r="B15" s="14">
        <v>10</v>
      </c>
      <c r="C15" s="15" t="s">
        <v>20</v>
      </c>
      <c r="D15" s="16">
        <f t="shared" ref="D15:H15" si="15">E15*50%</f>
        <v>230944.013938034</v>
      </c>
      <c r="E15" s="17">
        <v>461888.027876068</v>
      </c>
      <c r="F15" s="18">
        <f t="shared" si="15"/>
        <v>115.472006969017</v>
      </c>
      <c r="G15" s="18">
        <f t="shared" si="5"/>
        <v>230.944013938034</v>
      </c>
      <c r="H15" s="18">
        <f t="shared" si="15"/>
        <v>230.944013938034</v>
      </c>
      <c r="I15" s="18">
        <f t="shared" si="6"/>
        <v>461.888027876068</v>
      </c>
      <c r="J15" s="18">
        <f t="shared" si="2"/>
        <v>3464.16020907051</v>
      </c>
      <c r="K15" s="18">
        <f t="shared" si="7"/>
        <v>6928.32041814102</v>
      </c>
      <c r="L15" s="28">
        <v>61027171</v>
      </c>
      <c r="M15" s="28">
        <v>46188802.7876068</v>
      </c>
    </row>
    <row r="16" spans="2:13">
      <c r="B16" s="19">
        <v>11</v>
      </c>
      <c r="C16" s="20" t="s">
        <v>21</v>
      </c>
      <c r="D16" s="21">
        <f t="shared" ref="D16:H16" si="16">E16*50%</f>
        <v>218551.951699762</v>
      </c>
      <c r="E16" s="22">
        <v>437103.903399524</v>
      </c>
      <c r="F16" s="23">
        <f t="shared" si="16"/>
        <v>109.275975849881</v>
      </c>
      <c r="G16" s="23">
        <f t="shared" si="5"/>
        <v>218.551951699762</v>
      </c>
      <c r="H16" s="23">
        <f t="shared" si="16"/>
        <v>218.551951699762</v>
      </c>
      <c r="I16" s="23">
        <f t="shared" si="6"/>
        <v>437.103903399524</v>
      </c>
      <c r="J16" s="23">
        <f t="shared" si="2"/>
        <v>3278.27927549643</v>
      </c>
      <c r="K16" s="23">
        <f t="shared" si="7"/>
        <v>6556.55855099286</v>
      </c>
      <c r="L16" s="29">
        <v>57752557</v>
      </c>
      <c r="M16" s="29">
        <v>43710390.3399524</v>
      </c>
    </row>
    <row r="17" spans="2:13">
      <c r="B17" s="14">
        <v>12</v>
      </c>
      <c r="C17" s="15" t="s">
        <v>22</v>
      </c>
      <c r="D17" s="16">
        <f t="shared" ref="D17:H17" si="17">E17*50%</f>
        <v>189693.953233472</v>
      </c>
      <c r="E17" s="17">
        <v>379387.906466944</v>
      </c>
      <c r="F17" s="18">
        <f t="shared" si="17"/>
        <v>94.846976616736</v>
      </c>
      <c r="G17" s="18">
        <f t="shared" si="5"/>
        <v>189.693953233472</v>
      </c>
      <c r="H17" s="18">
        <f t="shared" si="17"/>
        <v>189.693953233472</v>
      </c>
      <c r="I17" s="18">
        <f t="shared" si="6"/>
        <v>379.387906466944</v>
      </c>
      <c r="J17" s="18">
        <f t="shared" si="2"/>
        <v>2845.40929850208</v>
      </c>
      <c r="K17" s="18">
        <f t="shared" si="7"/>
        <v>5690.81859700416</v>
      </c>
      <c r="L17" s="28">
        <v>50126804</v>
      </c>
      <c r="M17" s="28">
        <v>37938790.6466944</v>
      </c>
    </row>
    <row r="18" spans="2:13">
      <c r="B18" s="19">
        <v>13</v>
      </c>
      <c r="C18" s="20" t="s">
        <v>23</v>
      </c>
      <c r="D18" s="21">
        <f t="shared" ref="D18:H18" si="18">E18*50%</f>
        <v>178653.208838609</v>
      </c>
      <c r="E18" s="22">
        <v>357306.417677218</v>
      </c>
      <c r="F18" s="23">
        <f t="shared" si="18"/>
        <v>89.3266044193045</v>
      </c>
      <c r="G18" s="23">
        <f t="shared" si="5"/>
        <v>178.653208838609</v>
      </c>
      <c r="H18" s="23">
        <f t="shared" si="18"/>
        <v>178.653208838609</v>
      </c>
      <c r="I18" s="23">
        <f t="shared" si="6"/>
        <v>357.306417677218</v>
      </c>
      <c r="J18" s="23">
        <f t="shared" si="2"/>
        <v>2679.79813257914</v>
      </c>
      <c r="K18" s="23">
        <f t="shared" si="7"/>
        <v>5359.59626515827</v>
      </c>
      <c r="L18" s="29">
        <v>47209277</v>
      </c>
      <c r="M18" s="29">
        <v>35730641.7677218</v>
      </c>
    </row>
    <row r="19" spans="2:13">
      <c r="B19" s="14">
        <v>14</v>
      </c>
      <c r="C19" s="15" t="s">
        <v>24</v>
      </c>
      <c r="D19" s="16">
        <f t="shared" ref="D19:H19" si="19">E19*50%</f>
        <v>171006.530046768</v>
      </c>
      <c r="E19" s="17">
        <v>342013.060093536</v>
      </c>
      <c r="F19" s="18">
        <f t="shared" si="19"/>
        <v>85.503265023384</v>
      </c>
      <c r="G19" s="18">
        <f t="shared" si="5"/>
        <v>171.006530046768</v>
      </c>
      <c r="H19" s="18">
        <f t="shared" si="19"/>
        <v>171.006530046768</v>
      </c>
      <c r="I19" s="18">
        <f t="shared" si="6"/>
        <v>342.013060093536</v>
      </c>
      <c r="J19" s="18">
        <f t="shared" si="2"/>
        <v>2565.09795070152</v>
      </c>
      <c r="K19" s="18">
        <f t="shared" si="7"/>
        <v>5130.19590140304</v>
      </c>
      <c r="L19" s="28">
        <v>45188635</v>
      </c>
      <c r="M19" s="28">
        <v>34201306.0093536</v>
      </c>
    </row>
    <row r="20" spans="2:13">
      <c r="B20" s="19">
        <v>15</v>
      </c>
      <c r="C20" s="20" t="s">
        <v>25</v>
      </c>
      <c r="D20" s="21">
        <f t="shared" ref="D20:H20" si="20">E20*50%</f>
        <v>157199.392384929</v>
      </c>
      <c r="E20" s="22">
        <v>314398.784769857</v>
      </c>
      <c r="F20" s="23">
        <f t="shared" si="20"/>
        <v>78.5996961924643</v>
      </c>
      <c r="G20" s="23">
        <f t="shared" si="5"/>
        <v>157.199392384929</v>
      </c>
      <c r="H20" s="23">
        <f t="shared" si="20"/>
        <v>157.199392384929</v>
      </c>
      <c r="I20" s="23">
        <f t="shared" si="6"/>
        <v>314.398784769857</v>
      </c>
      <c r="J20" s="23">
        <f t="shared" si="2"/>
        <v>2357.99088577393</v>
      </c>
      <c r="K20" s="23">
        <f t="shared" si="7"/>
        <v>4715.98177154785</v>
      </c>
      <c r="L20" s="29">
        <v>41540086</v>
      </c>
      <c r="M20" s="29">
        <v>31439878.4769857</v>
      </c>
    </row>
    <row r="21" spans="2:13">
      <c r="B21" s="14">
        <v>16</v>
      </c>
      <c r="C21" s="15" t="s">
        <v>26</v>
      </c>
      <c r="D21" s="16">
        <f t="shared" ref="D21:H21" si="21">E21*50%</f>
        <v>149588.872405908</v>
      </c>
      <c r="E21" s="17">
        <v>299177.744811816</v>
      </c>
      <c r="F21" s="18">
        <f t="shared" si="21"/>
        <v>74.794436202954</v>
      </c>
      <c r="G21" s="18">
        <f t="shared" si="5"/>
        <v>149.588872405908</v>
      </c>
      <c r="H21" s="18">
        <f t="shared" si="21"/>
        <v>149.588872405908</v>
      </c>
      <c r="I21" s="18">
        <f t="shared" si="6"/>
        <v>299.177744811816</v>
      </c>
      <c r="J21" s="18">
        <f t="shared" si="2"/>
        <v>2243.83308608862</v>
      </c>
      <c r="K21" s="18">
        <f t="shared" si="7"/>
        <v>4487.66617217724</v>
      </c>
      <c r="L21" s="28">
        <v>39528999</v>
      </c>
      <c r="M21" s="28">
        <v>29917774.4811816</v>
      </c>
    </row>
    <row r="22" spans="2:13">
      <c r="B22" s="19">
        <v>17</v>
      </c>
      <c r="C22" s="20" t="s">
        <v>27</v>
      </c>
      <c r="D22" s="21">
        <f t="shared" ref="D22:H22" si="22">E22*50%</f>
        <v>145930.035740843</v>
      </c>
      <c r="E22" s="22">
        <v>291860.071481686</v>
      </c>
      <c r="F22" s="23">
        <f t="shared" si="22"/>
        <v>72.9650178704215</v>
      </c>
      <c r="G22" s="23">
        <f t="shared" si="5"/>
        <v>145.930035740843</v>
      </c>
      <c r="H22" s="23">
        <f t="shared" si="22"/>
        <v>145.930035740843</v>
      </c>
      <c r="I22" s="23">
        <f t="shared" si="6"/>
        <v>291.860071481686</v>
      </c>
      <c r="J22" s="23">
        <f t="shared" si="2"/>
        <v>2188.95053611265</v>
      </c>
      <c r="K22" s="23">
        <f t="shared" si="7"/>
        <v>4377.90107222529</v>
      </c>
      <c r="L22" s="29">
        <v>38562148</v>
      </c>
      <c r="M22" s="29">
        <v>29186007.1481686</v>
      </c>
    </row>
    <row r="23" spans="2:13">
      <c r="B23" s="14">
        <v>18</v>
      </c>
      <c r="C23" s="15" t="s">
        <v>28</v>
      </c>
      <c r="D23" s="16">
        <f t="shared" ref="D23:H23" si="23">E23*50%</f>
        <v>132130.530975441</v>
      </c>
      <c r="E23" s="17">
        <v>264261.061950882</v>
      </c>
      <c r="F23" s="18">
        <f t="shared" si="23"/>
        <v>66.0652654877205</v>
      </c>
      <c r="G23" s="18">
        <f t="shared" si="5"/>
        <v>132.130530975441</v>
      </c>
      <c r="H23" s="18">
        <f t="shared" si="23"/>
        <v>132.130530975441</v>
      </c>
      <c r="I23" s="18">
        <f t="shared" si="6"/>
        <v>264.261061950882</v>
      </c>
      <c r="J23" s="18">
        <f t="shared" si="2"/>
        <v>1981.95796463162</v>
      </c>
      <c r="K23" s="18">
        <f t="shared" si="7"/>
        <v>3963.91592926323</v>
      </c>
      <c r="L23" s="28">
        <v>34915616</v>
      </c>
      <c r="M23" s="28">
        <v>26426106.1950882</v>
      </c>
    </row>
    <row r="24" spans="2:13">
      <c r="B24" s="19">
        <v>19</v>
      </c>
      <c r="C24" s="20" t="s">
        <v>29</v>
      </c>
      <c r="D24" s="21">
        <f t="shared" ref="D24:H24" si="24">E24*50%</f>
        <v>121301.971262406</v>
      </c>
      <c r="E24" s="22">
        <v>242603.942524813</v>
      </c>
      <c r="F24" s="23">
        <f t="shared" si="24"/>
        <v>60.6509856312033</v>
      </c>
      <c r="G24" s="23">
        <f t="shared" si="5"/>
        <v>121.301971262407</v>
      </c>
      <c r="H24" s="23">
        <f t="shared" si="24"/>
        <v>121.301971262407</v>
      </c>
      <c r="I24" s="23">
        <f t="shared" si="6"/>
        <v>242.603942524813</v>
      </c>
      <c r="J24" s="23">
        <f t="shared" si="2"/>
        <v>1819.5295689361</v>
      </c>
      <c r="K24" s="23">
        <f t="shared" si="7"/>
        <v>3639.0591378722</v>
      </c>
      <c r="L24" s="29">
        <v>32054159</v>
      </c>
      <c r="M24" s="29">
        <v>24260394.2524813</v>
      </c>
    </row>
    <row r="25" spans="2:13">
      <c r="B25" s="14">
        <v>20</v>
      </c>
      <c r="C25" s="15" t="s">
        <v>30</v>
      </c>
      <c r="D25" s="16">
        <f t="shared" ref="D25:H25" si="25">E25*50%</f>
        <v>120529.709086459</v>
      </c>
      <c r="E25" s="17">
        <v>241059.418172919</v>
      </c>
      <c r="F25" s="18">
        <f t="shared" si="25"/>
        <v>60.2648545432298</v>
      </c>
      <c r="G25" s="18">
        <f t="shared" si="5"/>
        <v>120.52970908646</v>
      </c>
      <c r="H25" s="18">
        <f t="shared" si="25"/>
        <v>120.52970908646</v>
      </c>
      <c r="I25" s="18">
        <f t="shared" si="6"/>
        <v>241.059418172919</v>
      </c>
      <c r="J25" s="18">
        <f t="shared" si="2"/>
        <v>1807.94563629689</v>
      </c>
      <c r="K25" s="18">
        <f t="shared" si="7"/>
        <v>3615.89127259379</v>
      </c>
      <c r="L25" s="28">
        <v>31850088</v>
      </c>
      <c r="M25" s="28">
        <v>24105941.8172919</v>
      </c>
    </row>
    <row r="26" spans="2:13">
      <c r="B26" s="19">
        <v>21</v>
      </c>
      <c r="C26" s="20" t="s">
        <v>31</v>
      </c>
      <c r="D26" s="21">
        <f t="shared" ref="D26:H26" si="26">E26*50%</f>
        <v>97832.559271195</v>
      </c>
      <c r="E26" s="22">
        <v>195665.11854239</v>
      </c>
      <c r="F26" s="23">
        <f t="shared" si="26"/>
        <v>48.9162796355978</v>
      </c>
      <c r="G26" s="23">
        <f t="shared" si="5"/>
        <v>97.8325592711955</v>
      </c>
      <c r="H26" s="23">
        <f t="shared" si="26"/>
        <v>97.8325592711955</v>
      </c>
      <c r="I26" s="23">
        <f t="shared" si="6"/>
        <v>195.665118542391</v>
      </c>
      <c r="J26" s="23">
        <f t="shared" si="2"/>
        <v>1467.48838906793</v>
      </c>
      <c r="K26" s="23">
        <f t="shared" si="7"/>
        <v>2934.97677813587</v>
      </c>
      <c r="L26" s="29">
        <v>25852345</v>
      </c>
      <c r="M26" s="29">
        <v>19566511.8542391</v>
      </c>
    </row>
    <row r="27" spans="2:13">
      <c r="B27" s="14">
        <v>22</v>
      </c>
      <c r="C27" s="15" t="s">
        <v>32</v>
      </c>
      <c r="D27" s="16">
        <f t="shared" ref="D27:H27" si="27">E27*50%</f>
        <v>94682.0916734165</v>
      </c>
      <c r="E27" s="17">
        <v>189364.183346833</v>
      </c>
      <c r="F27" s="18">
        <f t="shared" si="27"/>
        <v>47.3410458367083</v>
      </c>
      <c r="G27" s="18">
        <f t="shared" si="5"/>
        <v>94.6820916734165</v>
      </c>
      <c r="H27" s="18">
        <f t="shared" si="27"/>
        <v>94.6820916734165</v>
      </c>
      <c r="I27" s="18">
        <f t="shared" si="6"/>
        <v>189.364183346833</v>
      </c>
      <c r="J27" s="18">
        <f t="shared" si="2"/>
        <v>1420.23137510125</v>
      </c>
      <c r="K27" s="18">
        <f t="shared" si="7"/>
        <v>2840.4627502025</v>
      </c>
      <c r="L27" s="28">
        <v>25019831</v>
      </c>
      <c r="M27" s="28">
        <v>18936418.3346833</v>
      </c>
    </row>
    <row r="28" spans="2:13">
      <c r="B28" s="19">
        <v>23</v>
      </c>
      <c r="C28" s="20" t="s">
        <v>33</v>
      </c>
      <c r="D28" s="21">
        <f t="shared" ref="D28:H28" si="28">E28*50%</f>
        <v>94118.475875793</v>
      </c>
      <c r="E28" s="22">
        <v>188236.951751586</v>
      </c>
      <c r="F28" s="23">
        <f t="shared" si="28"/>
        <v>47.0592379378965</v>
      </c>
      <c r="G28" s="23">
        <f t="shared" si="5"/>
        <v>94.118475875793</v>
      </c>
      <c r="H28" s="23">
        <f t="shared" si="28"/>
        <v>94.118475875793</v>
      </c>
      <c r="I28" s="23">
        <f t="shared" si="6"/>
        <v>188.236951751586</v>
      </c>
      <c r="J28" s="23">
        <f t="shared" si="2"/>
        <v>1411.7771381369</v>
      </c>
      <c r="K28" s="23">
        <f t="shared" si="7"/>
        <v>2823.55427627379</v>
      </c>
      <c r="L28" s="29">
        <v>24870895</v>
      </c>
      <c r="M28" s="29">
        <v>18823695.1751586</v>
      </c>
    </row>
    <row r="29" spans="2:13">
      <c r="B29" s="14">
        <v>24</v>
      </c>
      <c r="C29" s="15" t="s">
        <v>34</v>
      </c>
      <c r="D29" s="16">
        <f t="shared" ref="D29:H29" si="29">E29*50%</f>
        <v>91100.730610118</v>
      </c>
      <c r="E29" s="17">
        <v>182201.461220236</v>
      </c>
      <c r="F29" s="18">
        <f t="shared" si="29"/>
        <v>45.550365305059</v>
      </c>
      <c r="G29" s="18">
        <f t="shared" si="5"/>
        <v>91.100730610118</v>
      </c>
      <c r="H29" s="18">
        <f t="shared" si="29"/>
        <v>91.100730610118</v>
      </c>
      <c r="I29" s="18">
        <f t="shared" si="6"/>
        <v>182.201461220236</v>
      </c>
      <c r="J29" s="18">
        <f t="shared" si="2"/>
        <v>1366.51095915177</v>
      </c>
      <c r="K29" s="18">
        <f t="shared" si="7"/>
        <v>2733.02191830354</v>
      </c>
      <c r="L29" s="28">
        <v>24073453</v>
      </c>
      <c r="M29" s="28">
        <v>18220146.1220236</v>
      </c>
    </row>
    <row r="30" spans="2:13">
      <c r="B30" s="19">
        <v>25</v>
      </c>
      <c r="C30" s="20" t="s">
        <v>35</v>
      </c>
      <c r="D30" s="21">
        <f t="shared" ref="D30:H30" si="30">E30*50%</f>
        <v>91008.7801303775</v>
      </c>
      <c r="E30" s="22">
        <v>182017.560260755</v>
      </c>
      <c r="F30" s="23">
        <f t="shared" si="30"/>
        <v>45.5043900651888</v>
      </c>
      <c r="G30" s="23">
        <f t="shared" si="5"/>
        <v>91.0087801303775</v>
      </c>
      <c r="H30" s="23">
        <f t="shared" si="30"/>
        <v>91.0087801303775</v>
      </c>
      <c r="I30" s="23">
        <f t="shared" si="6"/>
        <v>182.017560260755</v>
      </c>
      <c r="J30" s="23">
        <f t="shared" si="2"/>
        <v>1365.13170195566</v>
      </c>
      <c r="K30" s="23">
        <f t="shared" si="7"/>
        <v>2730.26340391133</v>
      </c>
      <c r="L30" s="29">
        <v>24049155</v>
      </c>
      <c r="M30" s="29">
        <v>18201756.0260755</v>
      </c>
    </row>
    <row r="31" spans="2:13">
      <c r="B31" s="14">
        <v>26</v>
      </c>
      <c r="C31" s="15" t="s">
        <v>36</v>
      </c>
      <c r="D31" s="16">
        <f t="shared" ref="D31:H31" si="31">E31*50%</f>
        <v>91008.7801303775</v>
      </c>
      <c r="E31" s="17">
        <v>182017.560260755</v>
      </c>
      <c r="F31" s="18">
        <f t="shared" si="31"/>
        <v>45.5043900651888</v>
      </c>
      <c r="G31" s="18">
        <f t="shared" si="5"/>
        <v>91.0087801303775</v>
      </c>
      <c r="H31" s="18">
        <f t="shared" si="31"/>
        <v>91.0087801303775</v>
      </c>
      <c r="I31" s="18">
        <f t="shared" si="6"/>
        <v>182.017560260755</v>
      </c>
      <c r="J31" s="18">
        <f t="shared" si="2"/>
        <v>1365.13170195566</v>
      </c>
      <c r="K31" s="18">
        <f t="shared" si="7"/>
        <v>2730.26340391133</v>
      </c>
      <c r="L31" s="28">
        <v>24049155</v>
      </c>
      <c r="M31" s="28">
        <v>18201756.0260755</v>
      </c>
    </row>
    <row r="32" spans="2:13">
      <c r="B32" s="19">
        <v>27</v>
      </c>
      <c r="C32" s="20" t="s">
        <v>37</v>
      </c>
      <c r="D32" s="21">
        <f t="shared" ref="D32:H32" si="32">E32*50%</f>
        <v>82849.641462599</v>
      </c>
      <c r="E32" s="22">
        <v>165699.282925198</v>
      </c>
      <c r="F32" s="23">
        <f t="shared" si="32"/>
        <v>41.4248207312995</v>
      </c>
      <c r="G32" s="23">
        <f t="shared" si="5"/>
        <v>82.849641462599</v>
      </c>
      <c r="H32" s="23">
        <f t="shared" si="32"/>
        <v>82.849641462599</v>
      </c>
      <c r="I32" s="23">
        <f t="shared" si="6"/>
        <v>165.699282925198</v>
      </c>
      <c r="J32" s="23">
        <f t="shared" si="2"/>
        <v>1242.74462193899</v>
      </c>
      <c r="K32" s="23">
        <f t="shared" si="7"/>
        <v>2485.48924387797</v>
      </c>
      <c r="L32" s="29">
        <v>21893095</v>
      </c>
      <c r="M32" s="29">
        <v>16569928.2925198</v>
      </c>
    </row>
    <row r="33" spans="2:13">
      <c r="B33" s="14">
        <v>28</v>
      </c>
      <c r="C33" s="15" t="s">
        <v>38</v>
      </c>
      <c r="D33" s="16">
        <f t="shared" ref="D33:H33" si="33">E33*50%</f>
        <v>52472.8858193495</v>
      </c>
      <c r="E33" s="17">
        <v>104945.771638699</v>
      </c>
      <c r="F33" s="18">
        <f t="shared" si="33"/>
        <v>26.2364429096748</v>
      </c>
      <c r="G33" s="18">
        <f t="shared" si="5"/>
        <v>52.4728858193495</v>
      </c>
      <c r="H33" s="18">
        <f t="shared" si="33"/>
        <v>52.4728858193495</v>
      </c>
      <c r="I33" s="18">
        <f t="shared" si="6"/>
        <v>104.945771638699</v>
      </c>
      <c r="J33" s="18">
        <f t="shared" si="2"/>
        <v>787.093287290243</v>
      </c>
      <c r="K33" s="18">
        <f t="shared" si="7"/>
        <v>1574.18657458049</v>
      </c>
      <c r="L33" s="28">
        <v>13866009</v>
      </c>
      <c r="M33" s="28">
        <v>10494577.1638699</v>
      </c>
    </row>
    <row r="34" spans="2:13">
      <c r="B34" s="19">
        <v>29</v>
      </c>
      <c r="C34" s="20" t="s">
        <v>39</v>
      </c>
      <c r="D34" s="21">
        <f t="shared" ref="D34:H34" si="34">E34*50%</f>
        <v>38150.2230132961</v>
      </c>
      <c r="E34" s="22">
        <v>76300.4460265922</v>
      </c>
      <c r="F34" s="23">
        <f t="shared" si="34"/>
        <v>19.0751115066481</v>
      </c>
      <c r="G34" s="23">
        <f t="shared" si="5"/>
        <v>38.1502230132961</v>
      </c>
      <c r="H34" s="23">
        <f t="shared" si="34"/>
        <v>38.1502230132961</v>
      </c>
      <c r="I34" s="23">
        <f t="shared" si="6"/>
        <v>76.3004460265922</v>
      </c>
      <c r="J34" s="23">
        <f t="shared" si="2"/>
        <v>572.253345199442</v>
      </c>
      <c r="K34" s="23">
        <f t="shared" si="7"/>
        <v>1144.50669039888</v>
      </c>
      <c r="L34" s="29">
        <v>10081232</v>
      </c>
      <c r="M34" s="29">
        <v>7630044.60265922</v>
      </c>
    </row>
    <row r="35" spans="2:13">
      <c r="B35" s="14">
        <v>30</v>
      </c>
      <c r="C35" s="15" t="s">
        <v>40</v>
      </c>
      <c r="D35" s="16">
        <f t="shared" ref="D35:H35" si="35">E35*50%</f>
        <v>27256.8726111659</v>
      </c>
      <c r="E35" s="17">
        <v>54513.7452223318</v>
      </c>
      <c r="F35" s="18">
        <f t="shared" si="35"/>
        <v>13.6284363055829</v>
      </c>
      <c r="G35" s="18">
        <f t="shared" si="5"/>
        <v>27.2568726111659</v>
      </c>
      <c r="H35" s="18">
        <f t="shared" si="35"/>
        <v>27.2568726111659</v>
      </c>
      <c r="I35" s="18">
        <f t="shared" si="6"/>
        <v>54.5137452223318</v>
      </c>
      <c r="J35" s="18">
        <f t="shared" si="2"/>
        <v>408.853089167489</v>
      </c>
      <c r="K35" s="18">
        <f t="shared" si="7"/>
        <v>817.706178334977</v>
      </c>
      <c r="L35" s="28">
        <v>7202654</v>
      </c>
      <c r="M35" s="28">
        <v>5451374.52223318</v>
      </c>
    </row>
    <row r="36" spans="2:13">
      <c r="B36" s="19">
        <v>31</v>
      </c>
      <c r="C36" s="20" t="s">
        <v>41</v>
      </c>
      <c r="D36" s="21">
        <f t="shared" ref="D36:H36" si="36">E36*50%</f>
        <v>22417.9227966559</v>
      </c>
      <c r="E36" s="22">
        <v>44835.8455933117</v>
      </c>
      <c r="F36" s="23">
        <f t="shared" si="36"/>
        <v>11.2089613983279</v>
      </c>
      <c r="G36" s="23">
        <f t="shared" si="5"/>
        <v>22.4179227966559</v>
      </c>
      <c r="H36" s="23">
        <f t="shared" si="36"/>
        <v>22.4179227966559</v>
      </c>
      <c r="I36" s="23">
        <f t="shared" si="6"/>
        <v>44.8358455933117</v>
      </c>
      <c r="J36" s="23">
        <f t="shared" si="2"/>
        <v>336.268841949838</v>
      </c>
      <c r="K36" s="23">
        <f t="shared" si="7"/>
        <v>672.537683899676</v>
      </c>
      <c r="L36" s="29">
        <v>5923957</v>
      </c>
      <c r="M36" s="29">
        <v>4483584.55933117</v>
      </c>
    </row>
    <row r="37" spans="2:13">
      <c r="B37" s="14">
        <v>32</v>
      </c>
      <c r="C37" s="15" t="s">
        <v>42</v>
      </c>
      <c r="D37" s="16">
        <f t="shared" ref="D37:H37" si="37">E37*50%</f>
        <v>13805.4385193005</v>
      </c>
      <c r="E37" s="17">
        <v>27610.8770386011</v>
      </c>
      <c r="F37" s="18">
        <f t="shared" si="37"/>
        <v>6.90271925965028</v>
      </c>
      <c r="G37" s="18">
        <f t="shared" si="5"/>
        <v>13.8054385193006</v>
      </c>
      <c r="H37" s="18">
        <f t="shared" si="37"/>
        <v>13.8054385193006</v>
      </c>
      <c r="I37" s="18">
        <f t="shared" si="6"/>
        <v>27.6108770386011</v>
      </c>
      <c r="J37" s="18">
        <f t="shared" si="2"/>
        <v>207.081577789508</v>
      </c>
      <c r="K37" s="18">
        <f t="shared" si="7"/>
        <v>414.163155579017</v>
      </c>
      <c r="L37" s="28">
        <v>3648100</v>
      </c>
      <c r="M37" s="28">
        <v>2761087.70386011</v>
      </c>
    </row>
    <row r="38" ht="81" customHeight="1" spans="2:13">
      <c r="B38" s="24" t="s">
        <v>43</v>
      </c>
      <c r="C38" s="25"/>
      <c r="D38" s="26"/>
      <c r="E38" s="25"/>
      <c r="F38" s="25"/>
      <c r="G38" s="25"/>
      <c r="H38" s="25"/>
      <c r="I38" s="25"/>
      <c r="J38" s="25"/>
      <c r="K38" s="25"/>
      <c r="L38" s="25"/>
      <c r="M38" s="30"/>
    </row>
  </sheetData>
  <mergeCells count="11">
    <mergeCell ref="B1:C1"/>
    <mergeCell ref="B2:M2"/>
    <mergeCell ref="B38:M38"/>
    <mergeCell ref="B3:B5"/>
    <mergeCell ref="C3:C5"/>
    <mergeCell ref="L3:L4"/>
    <mergeCell ref="M3:M4"/>
    <mergeCell ref="D3:E4"/>
    <mergeCell ref="F3:G4"/>
    <mergeCell ref="H3:I4"/>
    <mergeCell ref="J3:K4"/>
  </mergeCells>
  <pageMargins left="0.75" right="0.75" top="1" bottom="1" header="0.5" footer="0.5"/>
  <headerFooter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zgz</dc:creator>
  <cp:lastModifiedBy>山风</cp:lastModifiedBy>
  <dcterms:created xsi:type="dcterms:W3CDTF">2023-08-26T10:45:00Z</dcterms:created>
  <dcterms:modified xsi:type="dcterms:W3CDTF">2023-08-28T00:57:23Z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0138E56475904BD8A2BD9099BC522FCD_13</vt:lpwstr>
  </property>
  <property fmtid="{D5CDD505-2E9C-101B-9397-08002B2CF9AE}" pid="3" name="KSOProductBuildVer">
    <vt:lpwstr>2052-11.1.0.14309</vt:lpwstr>
  </property>
</Properties>
</file>